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ês Corações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<sst xmlns="http://schemas.openxmlformats.org/spreadsheetml/2006/main" count="88" uniqueCount="58">
  <si>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Candidato</t>
  </si>
  <si>
    <t>Ortografia e Gramática</t>
  </si>
  <si>
    <t>Tema</t>
  </si>
  <si>
    <t>Argumentação</t>
  </si>
  <si>
    <t>Coesão e Coerência</t>
  </si>
  <si>
    <t>NOTA</t>
  </si>
  <si>
    <t>Competências*</t>
  </si>
  <si>
    <t>ruim</t>
  </si>
  <si>
    <t>razoável</t>
  </si>
  <si>
    <t>excelente</t>
  </si>
  <si>
    <t>nulo</t>
  </si>
  <si>
    <t>bom</t>
  </si>
  <si>
    <t>muito bom</t>
  </si>
  <si>
    <t>* Como a redação vale 25 pontos, cada competência vale 6,25 pontos, subdivididos em uma escala de 6 níveis, quais sejam:</t>
  </si>
  <si>
    <t>Crisiele Gabriel da Silva</t>
  </si>
  <si>
    <t>Fernanda Carlos Brito Agostinho</t>
  </si>
  <si>
    <t>Cássia Messias da Silva</t>
  </si>
  <si>
    <t>Andrea Regina Borges Mafra</t>
  </si>
  <si>
    <t>Thais Darc de Freitas</t>
  </si>
  <si>
    <t>Thaynisse Yane do Nascimento</t>
  </si>
  <si>
    <t>Camila Fernanda de Oliveira</t>
  </si>
  <si>
    <t>Larissa Fernandes da Costa</t>
  </si>
  <si>
    <t>Classificação</t>
  </si>
  <si>
    <t>Giulia de Albuquerque Potting Corrêa</t>
  </si>
  <si>
    <t>Daniela Talim de Barros</t>
  </si>
  <si>
    <t>Darlene Roberta de Carvalho Matheus</t>
  </si>
  <si>
    <t>Stefânia dos Santos Bueno</t>
  </si>
  <si>
    <t>Thayná Tomaz Oliveira</t>
  </si>
  <si>
    <t>Thaís Aparecida de Oliveira</t>
  </si>
  <si>
    <t>Vânia Maria da Silva</t>
  </si>
  <si>
    <t>Mikaelly Ketlyn Bastos dos Reis</t>
  </si>
  <si>
    <t>Nielle Teixeira Silva Ferreira</t>
  </si>
  <si>
    <t>Ruany Ayani Naves Barbosa Delcidio</t>
  </si>
  <si>
    <t>Margarida Mariano Ozeto</t>
  </si>
  <si>
    <t>Jaqueline Aparecida Silva de Abreu</t>
  </si>
  <si>
    <t>Thaíssa Mylena Gentil</t>
  </si>
  <si>
    <t>Jéssica Xavier Gomes</t>
  </si>
  <si>
    <t>Lucineia Aparecida</t>
  </si>
  <si>
    <t>Elisete Aparecida de Andrade</t>
  </si>
  <si>
    <t>Milena Aparecida de Aquino</t>
  </si>
  <si>
    <t>Tatiane de Morais Fortunato Gouveia</t>
  </si>
  <si>
    <t>Jaqueline Rosa Marques</t>
  </si>
  <si>
    <t>Kellysmar de Paula Rosa</t>
  </si>
  <si>
    <t>Renata Camilla Oliveira Silva</t>
  </si>
  <si>
    <t>Keli Maria de Oliveira Silva</t>
  </si>
  <si>
    <t>Arley Carlos Bernardo Borges</t>
  </si>
  <si>
    <t>Mateus Vitor Lima</t>
  </si>
  <si>
    <t>Iasmim Ceres dos Santos Silva</t>
  </si>
  <si>
    <t>Questões Objetivas</t>
  </si>
  <si>
    <t>Acertos</t>
  </si>
  <si>
    <t>NOTAS</t>
  </si>
  <si>
    <t>Solange Cristina Oliveira Inacio</t>
  </si>
  <si>
    <t xml:space="preserve">RESULTADO </t>
  </si>
  <si>
    <t>NOTA FINAL</t>
  </si>
  <si>
    <t>APROVADA</t>
  </si>
  <si>
    <t>REPROVADA</t>
  </si>
  <si>
    <t>REPROVADO</t>
  </si>
  <si>
    <t>APROVADO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</si>
</sst>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theme="0"/>
      </left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/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indent="1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top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wrapText="1" indent="1"/>
    </xf>
    <xf numFmtId="0" fontId="34" fillId="0" borderId="0" xfId="0" applyFont="1" applyAlignment="1">
      <alignment horizontal="right" wrapText="1"/>
    </xf>
    <xf numFmtId="0" fontId="0" fillId="0" borderId="0" xfId="0" applyBorder="1" applyAlignment="1">
      <alignment vertical="center" wrapText="1"/>
    </xf>
    <xf numFmtId="0" fontId="19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K37" totalsRowShown="0">
  <autoFilter ref="A3:K37"/>
  <tableColumns count="11">
    <tableColumn id="1" name="Classificação"/>
    <tableColumn id="2" name="Candidato"/>
    <tableColumn id="9" name="Acertos"/>
    <tableColumn id="8" name="NOTA"/>
    <tableColumn id="3" name="Ortografia e Gramática"/>
    <tableColumn id="4" name="Tema"/>
    <tableColumn id="5" name="Argumentação"/>
    <tableColumn id="6" name="Coesão e Coerência"/>
    <tableColumn id="7" name="NOTAS"/>
    <tableColumn id="11" name="NOTA FINAL"/>
    <tableColumn id="10" name="RESULTADO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PageLayoutView="0" workbookViewId="0" topLeftCell="A1">
      <selection activeCell="E14" sqref="E14"/>
    </sheetView>
  </sheetViews>
  <sheetFormatPr defaultColWidth="9.140625" defaultRowHeight="15"/>
  <cols>
    <col min="1" max="1" width="14.421875" style="1" bestFit="1" customWidth="1"/>
    <col min="2" max="2" width="35.28125" style="3" bestFit="1" customWidth="1"/>
    <col min="3" max="3" width="10.00390625" style="3" bestFit="1" customWidth="1"/>
    <col min="4" max="4" width="8.421875" style="3" bestFit="1" customWidth="1"/>
    <col min="5" max="5" width="23.7109375" style="1" bestFit="1" customWidth="1"/>
    <col min="6" max="6" width="8.140625" style="1" bestFit="1" customWidth="1"/>
    <col min="7" max="7" width="16.28125" style="1" bestFit="1" customWidth="1"/>
    <col min="8" max="8" width="20.8515625" style="1" bestFit="1" customWidth="1"/>
    <col min="9" max="9" width="9.421875" style="1" bestFit="1" customWidth="1"/>
    <col min="10" max="10" width="13.7109375" style="1" bestFit="1" customWidth="1"/>
    <col min="11" max="11" width="13.140625" style="31" customWidth="1"/>
    <col min="12" max="12" width="2.00390625" style="1" bestFit="1" customWidth="1"/>
    <col min="13" max="13" width="12.00390625" style="1" bestFit="1" customWidth="1"/>
    <col min="14" max="14" width="12.421875" style="1" customWidth="1"/>
    <col min="15" max="15" width="9.140625" style="1" customWidth="1"/>
    <col min="16" max="16" width="4.57421875" style="1" bestFit="1" customWidth="1"/>
    <col min="17" max="16384" width="9.140625" style="1" customWidth="1"/>
  </cols>
  <sheetData>
    <row r="1" ht="4.5" customHeight="1">
      <c r="D1" s="25">
        <v>1.5</v>
      </c>
    </row>
    <row r="2" spans="3:9" ht="15" customHeight="1">
      <c r="C2" s="35" t="s">
        <v>48</v>
      </c>
      <c r="D2" s="37"/>
      <c r="E2" s="35" t="s">
        <v>6</v>
      </c>
      <c r="F2" s="36"/>
      <c r="G2" s="36"/>
      <c r="H2" s="36"/>
      <c r="I2" s="14"/>
    </row>
    <row r="3" spans="1:23" ht="15" customHeight="1">
      <c r="A3" s="18" t="s">
        <v>22</v>
      </c>
      <c r="B3" s="12" t="s">
        <v>0</v>
      </c>
      <c r="C3" s="24" t="s">
        <v>49</v>
      </c>
      <c r="D3" s="24" t="s">
        <v>5</v>
      </c>
      <c r="E3" s="11" t="s">
        <v>1</v>
      </c>
      <c r="F3" s="11" t="s">
        <v>2</v>
      </c>
      <c r="G3" s="11" t="s">
        <v>3</v>
      </c>
      <c r="H3" s="11" t="s">
        <v>4</v>
      </c>
      <c r="I3" s="13" t="s">
        <v>50</v>
      </c>
      <c r="J3" s="11" t="s">
        <v>53</v>
      </c>
      <c r="K3" s="32" t="s">
        <v>52</v>
      </c>
      <c r="L3" s="2"/>
      <c r="M3" s="38" t="s">
        <v>13</v>
      </c>
      <c r="N3" s="38"/>
      <c r="O3" s="38"/>
      <c r="P3" s="30"/>
      <c r="Q3" s="30"/>
      <c r="R3" s="30"/>
      <c r="S3" s="30"/>
      <c r="T3" s="30"/>
      <c r="U3" s="30"/>
      <c r="V3" s="2"/>
      <c r="W3" s="2"/>
    </row>
    <row r="4" spans="1:21" ht="15" customHeight="1">
      <c r="A4" s="22">
        <v>1</v>
      </c>
      <c r="B4" s="4" t="s">
        <v>23</v>
      </c>
      <c r="C4" s="4">
        <v>45</v>
      </c>
      <c r="D4" s="4">
        <f>'Três Corações'!$C4*$D$1</f>
        <v>67.5</v>
      </c>
      <c r="E4" s="15">
        <v>6.25</v>
      </c>
      <c r="F4" s="15">
        <v>6.25</v>
      </c>
      <c r="G4" s="15">
        <v>6.25</v>
      </c>
      <c r="H4" s="15">
        <v>6.25</v>
      </c>
      <c r="I4" s="16">
        <f aca="true" t="shared" si="0" ref="I4:I37">SUM(E4:H4)</f>
        <v>25</v>
      </c>
      <c r="J4" s="28">
        <f>'Três Corações'!$D4+'Três Corações'!$I4</f>
        <v>92.5</v>
      </c>
      <c r="K4" s="33" t="s">
        <v>54</v>
      </c>
      <c r="M4" s="38"/>
      <c r="N4" s="38"/>
      <c r="O4" s="38"/>
      <c r="R4" s="19"/>
      <c r="S4" s="19"/>
      <c r="T4" s="19"/>
      <c r="U4" s="19"/>
    </row>
    <row r="5" spans="1:23" s="2" customFormat="1" ht="15">
      <c r="A5" s="22">
        <v>2</v>
      </c>
      <c r="B5" s="4" t="s">
        <v>43</v>
      </c>
      <c r="C5" s="4">
        <v>41</v>
      </c>
      <c r="D5" s="4">
        <f>'Três Corações'!$C5*$D$1</f>
        <v>61.5</v>
      </c>
      <c r="E5" s="15">
        <v>5</v>
      </c>
      <c r="F5" s="15">
        <v>6.25</v>
      </c>
      <c r="G5" s="15">
        <v>5</v>
      </c>
      <c r="H5" s="15">
        <v>6.25</v>
      </c>
      <c r="I5" s="16">
        <f t="shared" si="0"/>
        <v>22.5</v>
      </c>
      <c r="J5" s="26">
        <f>'Três Corações'!$D5+'Três Corações'!$I5</f>
        <v>84</v>
      </c>
      <c r="K5" s="33" t="s">
        <v>54</v>
      </c>
      <c r="M5" s="38"/>
      <c r="N5" s="38"/>
      <c r="O5" s="38"/>
      <c r="R5" s="1"/>
      <c r="S5" s="1"/>
      <c r="T5" s="1"/>
      <c r="U5" s="1"/>
      <c r="V5" s="1"/>
      <c r="W5" s="1"/>
    </row>
    <row r="6" spans="1:15" ht="15" customHeight="1">
      <c r="A6" s="22">
        <v>3</v>
      </c>
      <c r="B6" s="4" t="s">
        <v>32</v>
      </c>
      <c r="C6" s="4">
        <v>39</v>
      </c>
      <c r="D6" s="4">
        <f>'Três Corações'!$C6*$D$1</f>
        <v>58.5</v>
      </c>
      <c r="E6" s="15">
        <v>5</v>
      </c>
      <c r="F6" s="15">
        <v>6.25</v>
      </c>
      <c r="G6" s="15">
        <v>6.25</v>
      </c>
      <c r="H6" s="15">
        <v>6.25</v>
      </c>
      <c r="I6" s="16">
        <f t="shared" si="0"/>
        <v>23.75</v>
      </c>
      <c r="J6" s="26">
        <f>'Três Corações'!$D6+'Três Corações'!$I6</f>
        <v>82.25</v>
      </c>
      <c r="K6" s="33" t="s">
        <v>54</v>
      </c>
      <c r="M6" s="38"/>
      <c r="N6" s="38"/>
      <c r="O6" s="38"/>
    </row>
    <row r="7" spans="1:15" ht="15">
      <c r="A7" s="22">
        <v>4</v>
      </c>
      <c r="B7" s="4" t="s">
        <v>39</v>
      </c>
      <c r="C7" s="4">
        <v>37</v>
      </c>
      <c r="D7" s="4">
        <f>'Três Corações'!$C7*$D$1</f>
        <v>55.5</v>
      </c>
      <c r="E7" s="15">
        <v>3.75</v>
      </c>
      <c r="F7" s="15">
        <v>6.25</v>
      </c>
      <c r="G7" s="15">
        <v>3.75</v>
      </c>
      <c r="H7" s="15">
        <v>5</v>
      </c>
      <c r="I7" s="16">
        <f t="shared" si="0"/>
        <v>18.75</v>
      </c>
      <c r="J7" s="26">
        <f>'Três Corações'!$D7+'Três Corações'!$I7</f>
        <v>74.25</v>
      </c>
      <c r="K7" s="33" t="s">
        <v>54</v>
      </c>
      <c r="M7" s="38"/>
      <c r="N7" s="38"/>
      <c r="O7" s="38"/>
    </row>
    <row r="8" spans="1:15" ht="15">
      <c r="A8" s="22">
        <v>5</v>
      </c>
      <c r="B8" s="4" t="s">
        <v>18</v>
      </c>
      <c r="C8" s="4">
        <v>36</v>
      </c>
      <c r="D8" s="4">
        <f>'Três Corações'!$C8*$D$1</f>
        <v>54</v>
      </c>
      <c r="E8" s="15">
        <v>5</v>
      </c>
      <c r="F8" s="15">
        <v>6.25</v>
      </c>
      <c r="G8" s="15">
        <v>5</v>
      </c>
      <c r="H8" s="15">
        <v>3.75</v>
      </c>
      <c r="I8" s="16">
        <f t="shared" si="0"/>
        <v>20</v>
      </c>
      <c r="J8" s="26">
        <f>'Três Corações'!$D8+'Três Corações'!$I8</f>
        <v>74</v>
      </c>
      <c r="K8" s="33" t="s">
        <v>54</v>
      </c>
      <c r="M8" s="38"/>
      <c r="N8" s="38"/>
      <c r="O8" s="38"/>
    </row>
    <row r="9" spans="1:15" ht="15">
      <c r="A9" s="22">
        <v>6</v>
      </c>
      <c r="B9" s="4" t="s">
        <v>28</v>
      </c>
      <c r="C9" s="4">
        <v>35</v>
      </c>
      <c r="D9" s="4">
        <f>'Três Corações'!$C9*$D$1</f>
        <v>52.5</v>
      </c>
      <c r="E9" s="15">
        <v>3.75</v>
      </c>
      <c r="F9" s="15">
        <v>6.25</v>
      </c>
      <c r="G9" s="15">
        <v>6.25</v>
      </c>
      <c r="H9" s="15">
        <v>5</v>
      </c>
      <c r="I9" s="16">
        <f t="shared" si="0"/>
        <v>21.25</v>
      </c>
      <c r="J9" s="26">
        <f>'Três Corações'!$D9+'Três Corações'!$I9</f>
        <v>73.75</v>
      </c>
      <c r="K9" s="33" t="s">
        <v>54</v>
      </c>
      <c r="M9" s="6">
        <v>1</v>
      </c>
      <c r="N9" s="7" t="s">
        <v>10</v>
      </c>
      <c r="O9" s="6">
        <v>0</v>
      </c>
    </row>
    <row r="10" spans="1:15" ht="15">
      <c r="A10" s="22">
        <v>7</v>
      </c>
      <c r="B10" s="4" t="s">
        <v>19</v>
      </c>
      <c r="C10" s="4">
        <v>39</v>
      </c>
      <c r="D10" s="4">
        <f>'Três Corações'!$C10*$D$1</f>
        <v>58.5</v>
      </c>
      <c r="E10" s="15">
        <v>3.75</v>
      </c>
      <c r="F10" s="15">
        <v>6.25</v>
      </c>
      <c r="G10" s="15">
        <v>2.5</v>
      </c>
      <c r="H10" s="15">
        <v>2.5</v>
      </c>
      <c r="I10" s="16">
        <f t="shared" si="0"/>
        <v>15</v>
      </c>
      <c r="J10" s="26">
        <f>'Três Corações'!$D10+'Três Corações'!$I10</f>
        <v>73.5</v>
      </c>
      <c r="K10" s="33" t="s">
        <v>54</v>
      </c>
      <c r="M10" s="8">
        <v>2</v>
      </c>
      <c r="N10" s="9" t="s">
        <v>7</v>
      </c>
      <c r="O10" s="10">
        <v>1.25</v>
      </c>
    </row>
    <row r="11" spans="1:15" ht="15">
      <c r="A11" s="22">
        <v>8</v>
      </c>
      <c r="B11" s="4" t="s">
        <v>30</v>
      </c>
      <c r="C11" s="4">
        <v>37</v>
      </c>
      <c r="D11" s="4">
        <f>'Três Corações'!$C11*$D$1</f>
        <v>55.5</v>
      </c>
      <c r="E11" s="15">
        <v>2.5</v>
      </c>
      <c r="F11" s="15">
        <v>6.25</v>
      </c>
      <c r="G11" s="15">
        <v>3.75</v>
      </c>
      <c r="H11" s="15">
        <v>3.75</v>
      </c>
      <c r="I11" s="16">
        <f t="shared" si="0"/>
        <v>16.25</v>
      </c>
      <c r="J11" s="26">
        <f>'Três Corações'!$D11+'Três Corações'!$I11</f>
        <v>71.75</v>
      </c>
      <c r="K11" s="33" t="s">
        <v>54</v>
      </c>
      <c r="M11" s="8">
        <v>3</v>
      </c>
      <c r="N11" s="9" t="s">
        <v>8</v>
      </c>
      <c r="O11" s="10">
        <f>$O$10*2</f>
        <v>2.5</v>
      </c>
    </row>
    <row r="12" spans="1:15" ht="15">
      <c r="A12" s="22">
        <v>9</v>
      </c>
      <c r="B12" s="4" t="s">
        <v>14</v>
      </c>
      <c r="C12" s="4">
        <v>36</v>
      </c>
      <c r="D12" s="4">
        <f>'Três Corações'!$C12*$D$1</f>
        <v>54</v>
      </c>
      <c r="E12" s="15">
        <v>3.75</v>
      </c>
      <c r="F12" s="15">
        <v>6.25</v>
      </c>
      <c r="G12" s="15">
        <v>3.75</v>
      </c>
      <c r="H12" s="15">
        <v>3.75</v>
      </c>
      <c r="I12" s="16">
        <f t="shared" si="0"/>
        <v>17.5</v>
      </c>
      <c r="J12" s="26">
        <f>'Três Corações'!$D12+'Três Corações'!$I12</f>
        <v>71.5</v>
      </c>
      <c r="K12" s="33" t="s">
        <v>54</v>
      </c>
      <c r="M12" s="8">
        <v>4</v>
      </c>
      <c r="N12" s="9" t="s">
        <v>11</v>
      </c>
      <c r="O12" s="10">
        <f>O10*3</f>
        <v>3.75</v>
      </c>
    </row>
    <row r="13" spans="1:15" ht="15">
      <c r="A13" s="22">
        <v>10</v>
      </c>
      <c r="B13" s="4" t="s">
        <v>34</v>
      </c>
      <c r="C13" s="4">
        <v>36</v>
      </c>
      <c r="D13" s="4">
        <f>'Três Corações'!$C13*$D$1</f>
        <v>54</v>
      </c>
      <c r="E13" s="15">
        <v>2.5</v>
      </c>
      <c r="F13" s="15">
        <v>6.25</v>
      </c>
      <c r="G13" s="15">
        <v>5</v>
      </c>
      <c r="H13" s="15">
        <v>3.75</v>
      </c>
      <c r="I13" s="16">
        <f t="shared" si="0"/>
        <v>17.5</v>
      </c>
      <c r="J13" s="26">
        <f>'Três Corações'!$D13+'Três Corações'!$I13</f>
        <v>71.5</v>
      </c>
      <c r="K13" s="33" t="s">
        <v>54</v>
      </c>
      <c r="M13" s="8">
        <v>5</v>
      </c>
      <c r="N13" s="9" t="s">
        <v>12</v>
      </c>
      <c r="O13" s="10">
        <f>O10*4</f>
        <v>5</v>
      </c>
    </row>
    <row r="14" spans="1:15" ht="15">
      <c r="A14" s="22">
        <v>11</v>
      </c>
      <c r="B14" s="4" t="s">
        <v>31</v>
      </c>
      <c r="C14" s="4">
        <v>36</v>
      </c>
      <c r="D14" s="4">
        <f>'Três Corações'!$C14*$D$1</f>
        <v>54</v>
      </c>
      <c r="E14" s="15">
        <v>3.75</v>
      </c>
      <c r="F14" s="15">
        <v>6.25</v>
      </c>
      <c r="G14" s="15">
        <v>3.75</v>
      </c>
      <c r="H14" s="15">
        <v>3.75</v>
      </c>
      <c r="I14" s="16">
        <f t="shared" si="0"/>
        <v>17.5</v>
      </c>
      <c r="J14" s="26">
        <f>'Três Corações'!$D14+'Três Corações'!$I14</f>
        <v>71.5</v>
      </c>
      <c r="K14" s="33" t="s">
        <v>54</v>
      </c>
      <c r="M14" s="8">
        <v>6</v>
      </c>
      <c r="N14" s="9" t="s">
        <v>9</v>
      </c>
      <c r="O14" s="10">
        <f>O10*5</f>
        <v>6.25</v>
      </c>
    </row>
    <row r="15" spans="1:11" ht="15">
      <c r="A15" s="22">
        <v>12</v>
      </c>
      <c r="B15" s="4" t="s">
        <v>27</v>
      </c>
      <c r="C15" s="4">
        <v>36</v>
      </c>
      <c r="D15" s="4">
        <f>'Três Corações'!$C15*$D$1</f>
        <v>54</v>
      </c>
      <c r="E15" s="15">
        <v>3.75</v>
      </c>
      <c r="F15" s="15">
        <v>6.25</v>
      </c>
      <c r="G15" s="20">
        <v>3.75</v>
      </c>
      <c r="H15" s="15">
        <v>3.75</v>
      </c>
      <c r="I15" s="16">
        <f t="shared" si="0"/>
        <v>17.5</v>
      </c>
      <c r="J15" s="26">
        <f>'Três Corações'!$D15+'Três Corações'!$I15</f>
        <v>71.5</v>
      </c>
      <c r="K15" s="33" t="s">
        <v>54</v>
      </c>
    </row>
    <row r="16" spans="1:11" ht="15">
      <c r="A16" s="22">
        <v>13</v>
      </c>
      <c r="B16" s="4" t="s">
        <v>40</v>
      </c>
      <c r="C16" s="4">
        <v>33</v>
      </c>
      <c r="D16" s="4">
        <f>'Três Corações'!$C16*$D$1</f>
        <v>49.5</v>
      </c>
      <c r="E16" s="15">
        <v>3.75</v>
      </c>
      <c r="F16" s="15">
        <v>6.25</v>
      </c>
      <c r="G16" s="15">
        <v>5</v>
      </c>
      <c r="H16" s="15">
        <v>6.25</v>
      </c>
      <c r="I16" s="16">
        <f t="shared" si="0"/>
        <v>21.25</v>
      </c>
      <c r="J16" s="26">
        <f>'Três Corações'!$D16+'Três Corações'!$I16</f>
        <v>70.75</v>
      </c>
      <c r="K16" s="33" t="s">
        <v>54</v>
      </c>
    </row>
    <row r="17" spans="1:11" ht="15">
      <c r="A17" s="22">
        <v>14</v>
      </c>
      <c r="B17" s="4" t="s">
        <v>21</v>
      </c>
      <c r="C17" s="4">
        <v>36</v>
      </c>
      <c r="D17" s="4">
        <f>'Três Corações'!$C17*$D$1</f>
        <v>54</v>
      </c>
      <c r="E17" s="15">
        <v>2.5</v>
      </c>
      <c r="F17" s="15">
        <v>6.25</v>
      </c>
      <c r="G17" s="15">
        <v>3.75</v>
      </c>
      <c r="H17" s="15">
        <v>3.75</v>
      </c>
      <c r="I17" s="16">
        <f t="shared" si="0"/>
        <v>16.25</v>
      </c>
      <c r="J17" s="26">
        <f>'Três Corações'!$D17+'Três Corações'!$I17</f>
        <v>70.25</v>
      </c>
      <c r="K17" s="33" t="s">
        <v>54</v>
      </c>
    </row>
    <row r="18" spans="1:11" ht="15">
      <c r="A18" s="22">
        <v>15</v>
      </c>
      <c r="B18" s="4" t="s">
        <v>15</v>
      </c>
      <c r="C18" s="4">
        <v>34</v>
      </c>
      <c r="D18" s="4">
        <f>'Três Corações'!$C18*$D$1</f>
        <v>51</v>
      </c>
      <c r="E18" s="15">
        <v>3.75</v>
      </c>
      <c r="F18" s="15">
        <v>6.25</v>
      </c>
      <c r="G18" s="15">
        <v>3.75</v>
      </c>
      <c r="H18" s="15">
        <v>3.75</v>
      </c>
      <c r="I18" s="16">
        <f t="shared" si="0"/>
        <v>17.5</v>
      </c>
      <c r="J18" s="26">
        <f>'Três Corações'!$D18+'Três Corações'!$I18</f>
        <v>68.5</v>
      </c>
      <c r="K18" s="33" t="s">
        <v>54</v>
      </c>
    </row>
    <row r="19" spans="1:11" ht="15">
      <c r="A19" s="22">
        <v>16</v>
      </c>
      <c r="B19" s="4" t="s">
        <v>36</v>
      </c>
      <c r="C19" s="4">
        <v>32</v>
      </c>
      <c r="D19" s="4">
        <f>'Três Corações'!$C19*$D$1</f>
        <v>48</v>
      </c>
      <c r="E19" s="15">
        <v>5</v>
      </c>
      <c r="F19" s="15">
        <v>6.25</v>
      </c>
      <c r="G19" s="15">
        <v>5</v>
      </c>
      <c r="H19" s="15">
        <v>3.75</v>
      </c>
      <c r="I19" s="16">
        <f t="shared" si="0"/>
        <v>20</v>
      </c>
      <c r="J19" s="26">
        <f>'Três Corações'!$D19+'Três Corações'!$I19</f>
        <v>68</v>
      </c>
      <c r="K19" s="33" t="s">
        <v>54</v>
      </c>
    </row>
    <row r="20" spans="1:11" ht="15">
      <c r="A20" s="22">
        <v>17</v>
      </c>
      <c r="B20" s="4" t="s">
        <v>38</v>
      </c>
      <c r="C20" s="4">
        <v>34</v>
      </c>
      <c r="D20" s="4">
        <f>'Três Corações'!$C20*$D$1</f>
        <v>51</v>
      </c>
      <c r="E20" s="15">
        <v>3.75</v>
      </c>
      <c r="F20" s="15">
        <v>3.75</v>
      </c>
      <c r="G20" s="15">
        <v>3.75</v>
      </c>
      <c r="H20" s="15">
        <v>5</v>
      </c>
      <c r="I20" s="16">
        <f t="shared" si="0"/>
        <v>16.25</v>
      </c>
      <c r="J20" s="26">
        <f>'Três Corações'!$D20+'Três Corações'!$I20</f>
        <v>67.25</v>
      </c>
      <c r="K20" s="33" t="s">
        <v>54</v>
      </c>
    </row>
    <row r="21" spans="1:11" ht="15">
      <c r="A21" s="22">
        <v>18</v>
      </c>
      <c r="B21" s="4" t="s">
        <v>33</v>
      </c>
      <c r="C21" s="4">
        <v>34</v>
      </c>
      <c r="D21" s="4">
        <f>'Três Corações'!$C21*$D$1</f>
        <v>51</v>
      </c>
      <c r="E21" s="15">
        <v>2.5</v>
      </c>
      <c r="F21" s="15">
        <v>6.25</v>
      </c>
      <c r="G21" s="15">
        <v>3.75</v>
      </c>
      <c r="H21" s="15">
        <v>3.75</v>
      </c>
      <c r="I21" s="16">
        <f t="shared" si="0"/>
        <v>16.25</v>
      </c>
      <c r="J21" s="26">
        <f>'Três Corações'!$D21+'Três Corações'!$I21</f>
        <v>67.25</v>
      </c>
      <c r="K21" s="33" t="s">
        <v>54</v>
      </c>
    </row>
    <row r="22" spans="1:11" ht="15">
      <c r="A22" s="22">
        <v>19</v>
      </c>
      <c r="B22" s="4" t="s">
        <v>26</v>
      </c>
      <c r="C22" s="4">
        <v>34</v>
      </c>
      <c r="D22" s="4">
        <f>'Três Corações'!$C22*$D$1</f>
        <v>51</v>
      </c>
      <c r="E22" s="15">
        <v>3.75</v>
      </c>
      <c r="F22" s="15">
        <v>3.75</v>
      </c>
      <c r="G22" s="15">
        <v>3.75</v>
      </c>
      <c r="H22" s="15">
        <v>2.5</v>
      </c>
      <c r="I22" s="16">
        <f t="shared" si="0"/>
        <v>13.75</v>
      </c>
      <c r="J22" s="26">
        <f>'Três Corações'!$D22+'Três Corações'!$I22</f>
        <v>64.75</v>
      </c>
      <c r="K22" s="33" t="s">
        <v>54</v>
      </c>
    </row>
    <row r="23" spans="1:11" ht="15">
      <c r="A23" s="22">
        <v>20</v>
      </c>
      <c r="B23" s="4" t="s">
        <v>45</v>
      </c>
      <c r="C23" s="4">
        <v>31</v>
      </c>
      <c r="D23" s="4">
        <f>'Três Corações'!$C23*$D$1</f>
        <v>46.5</v>
      </c>
      <c r="E23" s="15">
        <v>3.75</v>
      </c>
      <c r="F23" s="15">
        <v>6.25</v>
      </c>
      <c r="G23" s="15">
        <v>3.75</v>
      </c>
      <c r="H23" s="15">
        <v>3.75</v>
      </c>
      <c r="I23" s="16">
        <f t="shared" si="0"/>
        <v>17.5</v>
      </c>
      <c r="J23" s="26">
        <f>'Três Corações'!$D23+'Três Corações'!$I23</f>
        <v>64</v>
      </c>
      <c r="K23" s="33" t="s">
        <v>57</v>
      </c>
    </row>
    <row r="24" spans="1:11" ht="15">
      <c r="A24" s="22">
        <v>21</v>
      </c>
      <c r="B24" s="4" t="s">
        <v>42</v>
      </c>
      <c r="C24" s="4">
        <v>30</v>
      </c>
      <c r="D24" s="4">
        <f>'Três Corações'!$C24*$D$1</f>
        <v>45</v>
      </c>
      <c r="E24" s="15">
        <v>3.75</v>
      </c>
      <c r="F24" s="15">
        <v>5</v>
      </c>
      <c r="G24" s="15">
        <v>5</v>
      </c>
      <c r="H24" s="15">
        <v>3.75</v>
      </c>
      <c r="I24" s="16">
        <f t="shared" si="0"/>
        <v>17.5</v>
      </c>
      <c r="J24" s="26">
        <f>'Três Corações'!$D24+'Três Corações'!$I24</f>
        <v>62.5</v>
      </c>
      <c r="K24" s="33" t="s">
        <v>54</v>
      </c>
    </row>
    <row r="25" spans="1:11" ht="15">
      <c r="A25" s="22">
        <v>22</v>
      </c>
      <c r="B25" s="4" t="s">
        <v>16</v>
      </c>
      <c r="C25" s="4">
        <v>31</v>
      </c>
      <c r="D25" s="4">
        <f>'Três Corações'!$C25*$D$1</f>
        <v>46.5</v>
      </c>
      <c r="E25" s="15">
        <v>1.25</v>
      </c>
      <c r="F25" s="15">
        <v>6.25</v>
      </c>
      <c r="G25" s="15">
        <v>3.75</v>
      </c>
      <c r="H25" s="15">
        <v>3.75</v>
      </c>
      <c r="I25" s="16">
        <f t="shared" si="0"/>
        <v>15</v>
      </c>
      <c r="J25" s="26">
        <f>'Três Corações'!$D25+'Três Corações'!$I25</f>
        <v>61.5</v>
      </c>
      <c r="K25" s="33" t="s">
        <v>54</v>
      </c>
    </row>
    <row r="26" spans="1:11" ht="15">
      <c r="A26" s="22">
        <v>23</v>
      </c>
      <c r="B26" s="4" t="s">
        <v>41</v>
      </c>
      <c r="C26" s="4">
        <v>35</v>
      </c>
      <c r="D26" s="4">
        <f>'Três Corações'!$C26*$D$1</f>
        <v>52.5</v>
      </c>
      <c r="E26" s="15">
        <v>2.5</v>
      </c>
      <c r="F26" s="15">
        <v>1.25</v>
      </c>
      <c r="G26" s="15">
        <v>1.25</v>
      </c>
      <c r="H26" s="15">
        <v>3.75</v>
      </c>
      <c r="I26" s="16">
        <f t="shared" si="0"/>
        <v>8.75</v>
      </c>
      <c r="J26" s="26">
        <f>'Três Corações'!$D26+'Três Corações'!$I26</f>
        <v>61.25</v>
      </c>
      <c r="K26" s="33" t="s">
        <v>54</v>
      </c>
    </row>
    <row r="27" spans="1:11" ht="15">
      <c r="A27" s="22">
        <v>24</v>
      </c>
      <c r="B27" s="4" t="s">
        <v>35</v>
      </c>
      <c r="C27" s="4">
        <v>29</v>
      </c>
      <c r="D27" s="4">
        <f>'Três Corações'!$C27*$D$1</f>
        <v>43.5</v>
      </c>
      <c r="E27" s="15">
        <v>3.75</v>
      </c>
      <c r="F27" s="15">
        <v>3.75</v>
      </c>
      <c r="G27" s="15">
        <v>3.75</v>
      </c>
      <c r="H27" s="15">
        <v>3.75</v>
      </c>
      <c r="I27" s="16">
        <f t="shared" si="0"/>
        <v>15</v>
      </c>
      <c r="J27" s="26">
        <f>'Três Corações'!$D27+'Três Corações'!$I27</f>
        <v>58.5</v>
      </c>
      <c r="K27" s="34" t="s">
        <v>55</v>
      </c>
    </row>
    <row r="28" spans="1:11" ht="15">
      <c r="A28" s="22">
        <v>25</v>
      </c>
      <c r="B28" s="4" t="s">
        <v>29</v>
      </c>
      <c r="C28" s="4">
        <v>27</v>
      </c>
      <c r="D28" s="4">
        <f>'Três Corações'!$C28*$D$1</f>
        <v>40.5</v>
      </c>
      <c r="E28" s="15">
        <v>3.75</v>
      </c>
      <c r="F28" s="15">
        <v>6.25</v>
      </c>
      <c r="G28" s="15">
        <v>3.75</v>
      </c>
      <c r="H28" s="15">
        <v>3.75</v>
      </c>
      <c r="I28" s="16">
        <f t="shared" si="0"/>
        <v>17.5</v>
      </c>
      <c r="J28" s="26">
        <f>'Três Corações'!$D28+'Três Corações'!$I28</f>
        <v>58</v>
      </c>
      <c r="K28" s="34" t="s">
        <v>55</v>
      </c>
    </row>
    <row r="29" spans="1:11" ht="15">
      <c r="A29" s="22">
        <v>26</v>
      </c>
      <c r="B29" s="4" t="s">
        <v>44</v>
      </c>
      <c r="C29" s="4">
        <v>27</v>
      </c>
      <c r="D29" s="4">
        <f>'Três Corações'!$C29*$D$1</f>
        <v>40.5</v>
      </c>
      <c r="E29" s="15">
        <v>3.75</v>
      </c>
      <c r="F29" s="15">
        <v>5</v>
      </c>
      <c r="G29" s="15">
        <v>3.75</v>
      </c>
      <c r="H29" s="15">
        <v>3.75</v>
      </c>
      <c r="I29" s="16">
        <f t="shared" si="0"/>
        <v>16.25</v>
      </c>
      <c r="J29" s="26">
        <f>'Três Corações'!$D29+'Três Corações'!$I29</f>
        <v>56.75</v>
      </c>
      <c r="K29" s="34" t="s">
        <v>55</v>
      </c>
    </row>
    <row r="30" spans="1:11" ht="15">
      <c r="A30" s="22">
        <v>27</v>
      </c>
      <c r="B30" s="4" t="s">
        <v>46</v>
      </c>
      <c r="C30" s="4">
        <v>31</v>
      </c>
      <c r="D30" s="4">
        <f>'Três Corações'!$C30*$D$1</f>
        <v>46.5</v>
      </c>
      <c r="E30" s="15">
        <v>2.5</v>
      </c>
      <c r="F30" s="15">
        <v>2.5</v>
      </c>
      <c r="G30" s="15">
        <v>2.5</v>
      </c>
      <c r="H30" s="15">
        <v>2.5</v>
      </c>
      <c r="I30" s="16">
        <f t="shared" si="0"/>
        <v>10</v>
      </c>
      <c r="J30" s="26">
        <f>'Três Corações'!$D30+'Três Corações'!$I30</f>
        <v>56.5</v>
      </c>
      <c r="K30" s="34" t="s">
        <v>56</v>
      </c>
    </row>
    <row r="31" spans="1:11" ht="15">
      <c r="A31" s="22">
        <v>28</v>
      </c>
      <c r="B31" s="4" t="s">
        <v>20</v>
      </c>
      <c r="C31" s="4">
        <v>29</v>
      </c>
      <c r="D31" s="4">
        <f>'Três Corações'!$C31*$D$1</f>
        <v>43.5</v>
      </c>
      <c r="E31" s="15">
        <v>2.5</v>
      </c>
      <c r="F31" s="15">
        <v>3.75</v>
      </c>
      <c r="G31" s="15">
        <v>2.5</v>
      </c>
      <c r="H31" s="15">
        <v>3.75</v>
      </c>
      <c r="I31" s="16">
        <f t="shared" si="0"/>
        <v>12.5</v>
      </c>
      <c r="J31" s="26">
        <f>'Três Corações'!$D31+'Três Corações'!$I31</f>
        <v>56</v>
      </c>
      <c r="K31" s="34" t="s">
        <v>55</v>
      </c>
    </row>
    <row r="32" spans="1:11" ht="15">
      <c r="A32" s="22">
        <v>29</v>
      </c>
      <c r="B32" s="4" t="s">
        <v>24</v>
      </c>
      <c r="C32" s="4">
        <v>29</v>
      </c>
      <c r="D32" s="4">
        <f>'Três Corações'!$C32*$D$1</f>
        <v>43.5</v>
      </c>
      <c r="E32" s="15">
        <v>2.5</v>
      </c>
      <c r="F32" s="15">
        <v>3.75</v>
      </c>
      <c r="G32" s="15">
        <v>1.25</v>
      </c>
      <c r="H32" s="15">
        <v>2.5</v>
      </c>
      <c r="I32" s="16">
        <f t="shared" si="0"/>
        <v>10</v>
      </c>
      <c r="J32" s="26">
        <f>'Três Corações'!$D32+'Três Corações'!$I32</f>
        <v>53.5</v>
      </c>
      <c r="K32" s="34" t="s">
        <v>55</v>
      </c>
    </row>
    <row r="33" spans="1:11" ht="15">
      <c r="A33" s="22">
        <v>30</v>
      </c>
      <c r="B33" s="4" t="s">
        <v>37</v>
      </c>
      <c r="C33" s="4">
        <v>24</v>
      </c>
      <c r="D33" s="4">
        <f>'Três Corações'!$C33*$D$1</f>
        <v>36</v>
      </c>
      <c r="E33" s="15">
        <v>2.5</v>
      </c>
      <c r="F33" s="15">
        <v>6.25</v>
      </c>
      <c r="G33" s="15">
        <v>5</v>
      </c>
      <c r="H33" s="15">
        <v>3.75</v>
      </c>
      <c r="I33" s="16">
        <f t="shared" si="0"/>
        <v>17.5</v>
      </c>
      <c r="J33" s="26">
        <f>'Três Corações'!$D33+'Três Corações'!$I33</f>
        <v>53.5</v>
      </c>
      <c r="K33" s="34" t="s">
        <v>55</v>
      </c>
    </row>
    <row r="34" spans="1:11" ht="15">
      <c r="A34" s="22">
        <v>31</v>
      </c>
      <c r="B34" s="4" t="s">
        <v>17</v>
      </c>
      <c r="C34" s="4">
        <v>24</v>
      </c>
      <c r="D34" s="4">
        <f>'Três Corações'!$C34*$D$1</f>
        <v>36</v>
      </c>
      <c r="E34" s="15">
        <v>2.5</v>
      </c>
      <c r="F34" s="15">
        <v>3.75</v>
      </c>
      <c r="G34" s="15">
        <v>2.5</v>
      </c>
      <c r="H34" s="15">
        <v>2.5</v>
      </c>
      <c r="I34" s="16">
        <f t="shared" si="0"/>
        <v>11.25</v>
      </c>
      <c r="J34" s="29">
        <f>'Três Corações'!$D34+'Três Corações'!$I34</f>
        <v>47.25</v>
      </c>
      <c r="K34" s="34" t="s">
        <v>55</v>
      </c>
    </row>
    <row r="35" spans="1:11" ht="15">
      <c r="A35" s="22">
        <v>32</v>
      </c>
      <c r="B35" s="4" t="s">
        <v>51</v>
      </c>
      <c r="C35" s="4">
        <v>24</v>
      </c>
      <c r="D35" s="4">
        <f>'Três Corações'!$C35*$D$1</f>
        <v>36</v>
      </c>
      <c r="E35" s="15">
        <v>2.5</v>
      </c>
      <c r="F35" s="15">
        <v>3.75</v>
      </c>
      <c r="G35" s="15">
        <v>2.5</v>
      </c>
      <c r="H35" s="15">
        <v>2.5</v>
      </c>
      <c r="I35" s="16">
        <f t="shared" si="0"/>
        <v>11.25</v>
      </c>
      <c r="J35" s="26">
        <f>'Três Corações'!$D35+'Três Corações'!$I35</f>
        <v>47.25</v>
      </c>
      <c r="K35" s="34" t="s">
        <v>55</v>
      </c>
    </row>
    <row r="36" spans="1:11" ht="15">
      <c r="A36" s="22">
        <v>33</v>
      </c>
      <c r="B36" s="4" t="s">
        <v>47</v>
      </c>
      <c r="C36" s="4">
        <v>22</v>
      </c>
      <c r="D36" s="4">
        <f>'Três Corações'!$C36*$D$1</f>
        <v>33</v>
      </c>
      <c r="E36" s="15">
        <v>1.25</v>
      </c>
      <c r="F36" s="15">
        <v>3.75</v>
      </c>
      <c r="G36" s="15">
        <v>3.75</v>
      </c>
      <c r="H36" s="15">
        <v>3.75</v>
      </c>
      <c r="I36" s="16">
        <f t="shared" si="0"/>
        <v>12.5</v>
      </c>
      <c r="J36" s="26">
        <f>'Três Corações'!$D36+'Três Corações'!$I36</f>
        <v>45.5</v>
      </c>
      <c r="K36" s="34" t="s">
        <v>55</v>
      </c>
    </row>
    <row r="37" spans="1:11" ht="15">
      <c r="A37" s="22">
        <v>34</v>
      </c>
      <c r="B37" s="5" t="s">
        <v>25</v>
      </c>
      <c r="C37" s="5">
        <v>21</v>
      </c>
      <c r="D37" s="5">
        <f>'Três Corações'!$C37*$D$1</f>
        <v>31.5</v>
      </c>
      <c r="E37" s="21">
        <v>2.5</v>
      </c>
      <c r="F37" s="21">
        <v>3.75</v>
      </c>
      <c r="G37" s="21">
        <v>2.5</v>
      </c>
      <c r="H37" s="21">
        <v>2.5</v>
      </c>
      <c r="I37" s="17">
        <f t="shared" si="0"/>
        <v>11.25</v>
      </c>
      <c r="J37" s="27">
        <f>'Três Corações'!$D37+'Três Corações'!$I37</f>
        <v>42.75</v>
      </c>
      <c r="K37" s="34" t="s">
        <v>55</v>
      </c>
    </row>
    <row r="38" ht="15">
      <c r="A38" s="23"/>
    </row>
    <row r="39" ht="15" customHeight="1"/>
  </sheetData>
  <sheetProtection/>
  <mergeCells count="3">
    <mergeCell ref="E2:H2"/>
    <mergeCell ref="C2:D2"/>
    <mergeCell ref="M3:O8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Sandra Alice</cp:lastModifiedBy>
  <dcterms:created xsi:type="dcterms:W3CDTF">2023-06-29T15:43:01Z</dcterms:created>
  <dcterms:modified xsi:type="dcterms:W3CDTF">2023-06-30T18:11:44Z</dcterms:modified>
  <cp:category/>
  <cp:version/>
  <cp:contentType/>
  <cp:contentStatus/>
</cp:coreProperties>
</file>